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75" windowWidth="11565" windowHeight="10680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<sst xmlns="http://schemas.openxmlformats.org/spreadsheetml/2006/main" count="32" uniqueCount="23">
  <si>
    <t>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</si>
  <si>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</si>
  <si>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</si>
  <si>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</si>
  <si>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</si>
  <si>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</si>
  <si>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</si>
  <si>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</si>
  <si>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</si>
  <si>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</si>
  <si>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</si>
  <si>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</si>
  <si>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</si>
  <si>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</si>
  <si>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Поставщик</t>
  </si>
  <si>
    <t>Объем</t>
  </si>
  <si>
    <t>Тариф (без НДС)</t>
  </si>
  <si>
    <t>Всего покупка электроэнергии на розничном рынке</t>
  </si>
  <si>
    <t>ООО "МЭК - ИНЖИНИРИНГ"</t>
  </si>
  <si>
    <t xml:space="preserve"> руб./кВт*ч</t>
  </si>
  <si>
    <t>тыс. кВт*ч</t>
  </si>
  <si>
    <t>ПАО "Россети СК - Дагэнерго"</t>
  </si>
  <si>
    <t>Объем электрической энергии, покупаемый ООО "Каспэнергосбыт" 
на розничном рынке электрической энергии и мощности в 2022 году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</si>
</sst>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"/>
    <numFmt numFmtId="179" formatCode="0.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"/>
    <numFmt numFmtId="189" formatCode="0.0%"/>
    <numFmt numFmtId="190" formatCode="0.0"/>
    <numFmt numFmtId="191" formatCode="#,##0.000_ ;[Red]\-#,##0.000\ "/>
    <numFmt numFmtId="192" formatCode="#,##0.0_р_."/>
    <numFmt numFmtId="193" formatCode="0.000000"/>
    <numFmt numFmtId="194" formatCode="0.0000000"/>
    <numFmt numFmtId="195" formatCode="0.00000000000"/>
    <numFmt numFmtId="196" formatCode="0.0000000000000"/>
    <numFmt numFmtId="197" formatCode="0.00000000000000"/>
    <numFmt numFmtId="198" formatCode="#,##0.000_р_."/>
    <numFmt numFmtId="199" formatCode="#,##0.0000_р_."/>
    <numFmt numFmtId="200" formatCode="#,##0.0000_ ;[Red]\-#,##0.0000\ "/>
    <numFmt numFmtId="201" formatCode="#,##0.000_ ;\-#,##0.000\ "/>
    <numFmt numFmtId="202" formatCode="_-* #,##0.000_р_._-;\-* #,##0.000_р_._-;_-* &quot;-&quot;??_р_._-;_-@_-"/>
    <numFmt numFmtId="203" formatCode="#,##0.00_ ;[Red]\-#,##0.00\ "/>
    <numFmt numFmtId="204" formatCode="#,##0_р_."/>
    <numFmt numFmtId="205" formatCode="0E+00"/>
    <numFmt numFmtId="206" formatCode="#,##0.00_ ;\-#,##0.00\ "/>
    <numFmt numFmtId="207" formatCode="#,##0_ ;\-#,##0\ "/>
    <numFmt numFmtId="208" formatCode="_(* #,##0.00_);_(* \(#,##0.00\);_(* &quot;-&quot;??_);_(@_)"/>
    <numFmt numFmtId="209" formatCode="#,##0.000000_ ;\-#,##0.000000\ "/>
    <numFmt numFmtId="210" formatCode="#,##0.0000000000_ ;\-#,##0.0000000000\ "/>
    <numFmt numFmtId="211" formatCode="#,##0.0_ ;\-#,##0.0\ "/>
    <numFmt numFmtId="212" formatCode="_(&quot;₽&quot;* #,##0_);_(&quot;₽&quot;* \(#,##0\);_(&quot;₽&quot;* &quot;-&quot;_);_(@_)"/>
    <numFmt numFmtId="213" formatCode="_(* #,##0_);_(* \(#,##0\);_(* &quot;-&quot;_);_(@_)"/>
    <numFmt numFmtId="214" formatCode="_(&quot;₽&quot;* #,##0.00_);_(&quot;₽&quot;* \(#,##0.00\);_(&quot;₽&quot;* &quot;-&quot;??_);_(@_)"/>
    <numFmt numFmtId="215" formatCode="###,###,##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4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2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7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9" fillId="32" borderId="11" applyNumberFormat="0" applyAlignment="0" applyProtection="0"/>
    <xf numFmtId="0" fontId="1" fillId="33" borderId="12" applyNumberFormat="0" applyFont="0" applyAlignment="0" applyProtection="0"/>
    <xf numFmtId="0" fontId="10" fillId="32" borderId="13" applyNumberFormat="0" applyAlignment="0" applyProtection="0"/>
    <xf numFmtId="0" fontId="1" fillId="33" borderId="12" applyNumberFormat="0" applyFont="0" applyAlignment="0" applyProtection="0"/>
    <xf numFmtId="0" fontId="1" fillId="33" borderId="12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1" fillId="0" borderId="14" applyNumberFormat="0" applyFill="0" applyAlignment="0" applyProtection="0"/>
    <xf numFmtId="0" fontId="13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34" borderId="0" applyNumberFormat="0" applyBorder="0" applyAlignment="0" applyProtection="0"/>
    <xf numFmtId="0" fontId="19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3" borderId="12" applyNumberFormat="0" applyFont="0" applyAlignment="0" applyProtection="0"/>
    <xf numFmtId="0" fontId="1" fillId="33" borderId="12" applyNumberFormat="0" applyFont="0" applyAlignment="0" applyProtection="0"/>
    <xf numFmtId="0" fontId="12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1" fontId="3" fillId="0" borderId="0" applyFont="0" applyFill="0" applyBorder="0" applyAlignment="0" applyProtection="0"/>
    <xf numFmtId="0" fontId="16" fillId="0" borderId="17" applyNumberFormat="0" applyFill="0" applyAlignment="0" applyProtection="0"/>
    <xf numFmtId="0" fontId="14" fillId="36" borderId="18" applyNumberFormat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76" fontId="27" fillId="0" borderId="19" xfId="60" applyNumberFormat="1" applyFont="1" applyFill="1" applyBorder="1" applyAlignment="1">
      <alignment horizontal="center"/>
      <protection/>
    </xf>
    <xf numFmtId="176" fontId="27" fillId="0" borderId="20" xfId="60" applyNumberFormat="1" applyFont="1" applyFill="1" applyBorder="1" applyAlignment="1">
      <alignment horizontal="center" vertical="center"/>
      <protection/>
    </xf>
    <xf numFmtId="176" fontId="27" fillId="0" borderId="20" xfId="60" applyNumberFormat="1" applyFont="1" applyFill="1" applyBorder="1" applyAlignment="1">
      <alignment horizontal="center"/>
      <protection/>
    </xf>
    <xf numFmtId="0" fontId="2" fillId="6" borderId="19" xfId="0" applyFont="1" applyFill="1" applyBorder="1" applyAlignment="1">
      <alignment horizontal="center" vertical="center" wrapText="1"/>
    </xf>
    <xf numFmtId="0" fontId="28" fillId="6" borderId="19" xfId="60" applyFont="1" applyFill="1" applyBorder="1" applyAlignment="1">
      <alignment horizontal="center" vertical="center" wrapText="1"/>
      <protection/>
    </xf>
    <xf numFmtId="0" fontId="28" fillId="6" borderId="21" xfId="60" applyFont="1" applyFill="1" applyBorder="1" applyAlignment="1">
      <alignment horizontal="center" vertical="center" wrapText="1"/>
      <protection/>
    </xf>
    <xf numFmtId="0" fontId="28" fillId="37" borderId="19" xfId="60" applyFont="1" applyFill="1" applyBorder="1" applyAlignment="1">
      <alignment horizontal="center" vertical="center" wrapText="1"/>
      <protection/>
    </xf>
    <xf numFmtId="0" fontId="28" fillId="37" borderId="21" xfId="60" applyFont="1" applyFill="1" applyBorder="1" applyAlignment="1">
      <alignment horizontal="center" vertical="center" wrapText="1"/>
      <protection/>
    </xf>
    <xf numFmtId="176" fontId="28" fillId="6" borderId="22" xfId="60" applyNumberFormat="1" applyFont="1" applyFill="1" applyBorder="1" applyAlignment="1">
      <alignment horizontal="center"/>
      <protection/>
    </xf>
    <xf numFmtId="176" fontId="27" fillId="0" borderId="23" xfId="60" applyNumberFormat="1" applyFont="1" applyFill="1" applyBorder="1" applyAlignment="1">
      <alignment horizontal="center"/>
      <protection/>
    </xf>
    <xf numFmtId="0" fontId="28" fillId="37" borderId="24" xfId="60" applyFont="1" applyFill="1" applyBorder="1" applyAlignment="1">
      <alignment horizontal="center" vertical="center"/>
      <protection/>
    </xf>
    <xf numFmtId="0" fontId="28" fillId="37" borderId="25" xfId="60" applyFont="1" applyFill="1" applyBorder="1" applyAlignment="1">
      <alignment horizontal="center" vertical="center"/>
      <protection/>
    </xf>
    <xf numFmtId="0" fontId="28" fillId="37" borderId="26" xfId="60" applyFont="1" applyFill="1" applyBorder="1" applyAlignment="1">
      <alignment horizontal="center" vertical="center"/>
      <protection/>
    </xf>
    <xf numFmtId="0" fontId="28" fillId="6" borderId="27" xfId="60" applyFont="1" applyFill="1" applyBorder="1" applyAlignment="1">
      <alignment horizontal="center"/>
      <protection/>
    </xf>
    <xf numFmtId="181" fontId="27" fillId="0" borderId="23" xfId="60" applyNumberFormat="1" applyFont="1" applyFill="1" applyBorder="1" applyAlignment="1">
      <alignment horizontal="center"/>
      <protection/>
    </xf>
    <xf numFmtId="181" fontId="27" fillId="0" borderId="19" xfId="60" applyNumberFormat="1" applyFont="1" applyFill="1" applyBorder="1" applyAlignment="1">
      <alignment horizontal="center"/>
      <protection/>
    </xf>
    <xf numFmtId="181" fontId="27" fillId="0" borderId="28" xfId="60" applyNumberFormat="1" applyFont="1" applyFill="1" applyBorder="1" applyAlignment="1">
      <alignment horizontal="center"/>
      <protection/>
    </xf>
    <xf numFmtId="176" fontId="0" fillId="0" borderId="0" xfId="0" applyNumberFormat="1" applyAlignment="1">
      <alignment/>
    </xf>
    <xf numFmtId="181" fontId="27" fillId="0" borderId="29" xfId="60" applyNumberFormat="1" applyFont="1" applyFill="1" applyBorder="1" applyAlignment="1">
      <alignment horizontal="center"/>
      <protection/>
    </xf>
    <xf numFmtId="181" fontId="28" fillId="6" borderId="30" xfId="60" applyNumberFormat="1" applyFont="1" applyFill="1" applyBorder="1" applyAlignment="1">
      <alignment horizontal="center"/>
      <protection/>
    </xf>
    <xf numFmtId="181" fontId="28" fillId="6" borderId="22" xfId="60" applyNumberFormat="1" applyFont="1" applyFill="1" applyBorder="1" applyAlignment="1">
      <alignment horizontal="center"/>
      <protection/>
    </xf>
    <xf numFmtId="0" fontId="20" fillId="0" borderId="0" xfId="0" applyFont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 wrapText="1"/>
    </xf>
    <xf numFmtId="0" fontId="28" fillId="6" borderId="34" xfId="60" applyFont="1" applyFill="1" applyBorder="1" applyAlignment="1">
      <alignment horizontal="center" vertical="center" wrapText="1"/>
      <protection/>
    </xf>
    <xf numFmtId="0" fontId="28" fillId="6" borderId="35" xfId="60" applyFont="1" applyFill="1" applyBorder="1" applyAlignment="1">
      <alignment horizontal="center" vertical="center" wrapText="1"/>
      <protection/>
    </xf>
    <xf numFmtId="0" fontId="28" fillId="6" borderId="19" xfId="60" applyFont="1" applyFill="1" applyBorder="1" applyAlignment="1">
      <alignment horizontal="center" vertical="center" wrapText="1"/>
      <protection/>
    </xf>
    <xf numFmtId="0" fontId="28" fillId="6" borderId="21" xfId="60" applyFont="1" applyFill="1" applyBorder="1" applyAlignment="1">
      <alignment horizontal="center" vertical="center" wrapText="1"/>
      <protection/>
    </xf>
    <xf numFmtId="0" fontId="2" fillId="6" borderId="19" xfId="0" applyFont="1" applyFill="1" applyBorder="1" applyAlignment="1">
      <alignment horizontal="center" vertical="center" wrapText="1"/>
    </xf>
  </cellXfs>
  <cellStyles count="109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Normal_ДД_месяц_ээ_остальные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3 2" xfId="59"/>
    <cellStyle name="Обычный 4" xfId="60"/>
    <cellStyle name="Обычный 4 2" xfId="61"/>
    <cellStyle name="Обычный 4 3" xfId="62"/>
    <cellStyle name="Обычный 5" xfId="63"/>
    <cellStyle name="Обычный 6" xfId="64"/>
    <cellStyle name="Обычный 7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Процентный 2 2" xfId="72"/>
    <cellStyle name="Процентный 2 3" xfId="73"/>
    <cellStyle name="Процентный 2 4" xfId="74"/>
    <cellStyle name="Процентный 2 5" xfId="75"/>
    <cellStyle name="Процентный 3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Финансовый 2 2" xfId="82"/>
    <cellStyle name="Финансовый 2 3" xfId="83"/>
    <cellStyle name="Финансовый 2 4" xfId="84"/>
    <cellStyle name="Финансовый 2 5" xfId="85"/>
    <cellStyle name="Финансовый 3" xfId="86"/>
    <cellStyle name="Финансовый 3 2" xfId="87"/>
    <cellStyle name="Финансовый 4" xfId="88"/>
    <cellStyle name="Финансовый 5" xfId="89"/>
    <cellStyle name="Финансовый 6" xfId="90"/>
    <cellStyle name="Финансовый 7" xfId="91"/>
    <cellStyle name="Хороший" xfId="92"/>
    <cellStyle name="㼿" xfId="93"/>
    <cellStyle name="㼿?" xfId="94"/>
    <cellStyle name="㼿㼿" xfId="95"/>
    <cellStyle name="㼿㼿?" xfId="96"/>
    <cellStyle name="㼿㼿? 15" xfId="97"/>
    <cellStyle name="㼿㼿? 2" xfId="98"/>
    <cellStyle name="㼿㼿? 3" xfId="99"/>
    <cellStyle name="㼿㼿? 3 2" xfId="100"/>
    <cellStyle name="㼿㼿㼿" xfId="101"/>
    <cellStyle name="㼿㼿㼿 10" xfId="102"/>
    <cellStyle name="㼿㼿㼿 2" xfId="103"/>
    <cellStyle name="㼿㼿㼿 3" xfId="104"/>
    <cellStyle name="㼿㼿㼿 4" xfId="105"/>
    <cellStyle name="㼿㼿㼿 5" xfId="106"/>
    <cellStyle name="㼿㼿㼿 6" xfId="107"/>
    <cellStyle name="㼿㼿㼿?" xfId="108"/>
    <cellStyle name="㼿㼿㼿㼿" xfId="109"/>
    <cellStyle name="㼿㼿㼿㼿?" xfId="110"/>
    <cellStyle name="㼿㼿㼿㼿㼿" xfId="111"/>
    <cellStyle name="㼿㼿㼿㼿㼿 2" xfId="112"/>
    <cellStyle name="㼿㼿㼿㼿㼿?" xfId="113"/>
    <cellStyle name="㼿㼿㼿㼿㼿㼿" xfId="114"/>
    <cellStyle name="㼿㼿㼿㼿㼿㼿?" xfId="115"/>
    <cellStyle name="㼿㼿㼿㼿㼿㼿? 2" xfId="116"/>
    <cellStyle name="㼿㼿㼿㼿㼿㼿㼿" xfId="117"/>
    <cellStyle name="㼿㼿㼿㼿㼿㼿㼿㼿" xfId="118"/>
    <cellStyle name="㼿㼿㼿㼿㼿㼿㼿㼿㼿" xfId="119"/>
    <cellStyle name="㼿㼿㼿㼿㼿㼿㼿㼿㼿㼿" xfId="120"/>
    <cellStyle name="㼿㼿㼿㼿㼿㼿㼿㼿㼿㼿㼿㼿㼿㼿㼿㼿㼿㼿㼿㼿㼿㼿㼿㼿㼿㼿㼿㼿㼿" xfId="121"/>
    <cellStyle name="㼿㼿㼿㼿㼿㼿㼿㼿㼿㼿㼿㼿㼿㼿㼿㼿㼿㼿㼿㼿㼿㼿㼿㼿㼿㼿㼿㼿㼿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6.7109375" style="0" customWidth="1"/>
    <col min="2" max="2" width="14.7109375" style="0" customWidth="1"/>
    <col min="3" max="3" width="16.421875" style="0" customWidth="1"/>
    <col min="4" max="4" width="15.00390625" style="0" customWidth="1"/>
    <col min="5" max="5" width="15.7109375" style="0" customWidth="1"/>
    <col min="6" max="6" width="15.421875" style="0" customWidth="1"/>
    <col min="7" max="7" width="16.140625" style="0" customWidth="1"/>
  </cols>
  <sheetData>
    <row r="3" ht="15">
      <c r="D3" s="1"/>
    </row>
    <row r="4" spans="1:7" ht="77.25" customHeight="1">
      <c r="A4" s="23" t="s">
        <v>22</v>
      </c>
      <c r="B4" s="23"/>
      <c r="C4" s="23"/>
      <c r="D4" s="23"/>
      <c r="E4" s="23"/>
      <c r="F4" s="23"/>
      <c r="G4" s="23"/>
    </row>
    <row r="5" ht="15.75" thickBot="1"/>
    <row r="6" spans="1:7" ht="15">
      <c r="A6" s="24" t="s">
        <v>0</v>
      </c>
      <c r="B6" s="27" t="s">
        <v>14</v>
      </c>
      <c r="C6" s="27"/>
      <c r="D6" s="27" t="s">
        <v>14</v>
      </c>
      <c r="E6" s="27"/>
      <c r="F6" s="28" t="s">
        <v>17</v>
      </c>
      <c r="G6" s="29"/>
    </row>
    <row r="7" spans="1:7" ht="31.5" customHeight="1">
      <c r="A7" s="25"/>
      <c r="B7" s="32" t="s">
        <v>21</v>
      </c>
      <c r="C7" s="32"/>
      <c r="D7" s="32" t="s">
        <v>18</v>
      </c>
      <c r="E7" s="32"/>
      <c r="F7" s="30"/>
      <c r="G7" s="31"/>
    </row>
    <row r="8" spans="1:7" ht="21" customHeight="1">
      <c r="A8" s="25"/>
      <c r="B8" s="5" t="s">
        <v>15</v>
      </c>
      <c r="C8" s="6" t="s">
        <v>16</v>
      </c>
      <c r="D8" s="5" t="s">
        <v>15</v>
      </c>
      <c r="E8" s="6" t="s">
        <v>16</v>
      </c>
      <c r="F8" s="5" t="s">
        <v>15</v>
      </c>
      <c r="G8" s="7" t="s">
        <v>16</v>
      </c>
    </row>
    <row r="9" spans="1:7" ht="15.75" thickBot="1">
      <c r="A9" s="26"/>
      <c r="B9" s="8" t="s">
        <v>20</v>
      </c>
      <c r="C9" s="8" t="s">
        <v>19</v>
      </c>
      <c r="D9" s="8" t="s">
        <v>20</v>
      </c>
      <c r="E9" s="8" t="s">
        <v>19</v>
      </c>
      <c r="F9" s="8" t="s">
        <v>20</v>
      </c>
      <c r="G9" s="9" t="s">
        <v>19</v>
      </c>
    </row>
    <row r="10" spans="1:10" ht="15">
      <c r="A10" s="12" t="s">
        <v>1</v>
      </c>
      <c r="B10" s="11">
        <v>601.879</v>
      </c>
      <c r="C10" s="16">
        <v>1.88785</v>
      </c>
      <c r="D10" s="11">
        <v>53.78</v>
      </c>
      <c r="E10" s="11">
        <v>1</v>
      </c>
      <c r="F10" s="11">
        <f aca="true" t="shared" si="0" ref="F10:F21">B10+D10</f>
        <v>655.659</v>
      </c>
      <c r="G10" s="20">
        <f aca="true" t="shared" si="1" ref="G10:G21">(B10*C10+D10*E10)/F10</f>
        <v>1.8150246853166052</v>
      </c>
      <c r="J10" s="19"/>
    </row>
    <row r="11" spans="1:10" ht="15">
      <c r="A11" s="13" t="s">
        <v>2</v>
      </c>
      <c r="B11" s="2">
        <v>716.13</v>
      </c>
      <c r="C11" s="17">
        <v>2.01199</v>
      </c>
      <c r="D11" s="2">
        <v>46.951</v>
      </c>
      <c r="E11" s="2">
        <v>1</v>
      </c>
      <c r="F11" s="11">
        <f t="shared" si="0"/>
        <v>763.081</v>
      </c>
      <c r="G11" s="20">
        <f t="shared" si="1"/>
        <v>1.949724077391522</v>
      </c>
      <c r="J11" s="19"/>
    </row>
    <row r="12" spans="1:10" ht="15">
      <c r="A12" s="13" t="s">
        <v>3</v>
      </c>
      <c r="B12" s="2">
        <v>667.634</v>
      </c>
      <c r="C12" s="17">
        <v>2.04199</v>
      </c>
      <c r="D12" s="2">
        <v>71.885</v>
      </c>
      <c r="E12" s="2">
        <v>1</v>
      </c>
      <c r="F12" s="11">
        <f t="shared" si="0"/>
        <v>739.519</v>
      </c>
      <c r="G12" s="20">
        <f t="shared" si="1"/>
        <v>1.9407032837019742</v>
      </c>
      <c r="J12" s="19"/>
    </row>
    <row r="13" spans="1:10" ht="15">
      <c r="A13" s="13" t="s">
        <v>4</v>
      </c>
      <c r="B13" s="2">
        <v>662.872</v>
      </c>
      <c r="C13" s="17">
        <v>1.9535</v>
      </c>
      <c r="D13" s="2">
        <v>96.738</v>
      </c>
      <c r="E13" s="2">
        <v>1</v>
      </c>
      <c r="F13" s="11">
        <f t="shared" si="0"/>
        <v>759.6099999999999</v>
      </c>
      <c r="G13" s="20">
        <f t="shared" si="1"/>
        <v>1.832069683126868</v>
      </c>
      <c r="J13" s="19"/>
    </row>
    <row r="14" spans="1:10" ht="15">
      <c r="A14" s="13" t="s">
        <v>5</v>
      </c>
      <c r="B14" s="2">
        <v>466.89</v>
      </c>
      <c r="C14" s="17">
        <v>1.93919</v>
      </c>
      <c r="D14" s="2">
        <v>108.701</v>
      </c>
      <c r="E14" s="2">
        <v>1</v>
      </c>
      <c r="F14" s="11">
        <f t="shared" si="0"/>
        <v>575.591</v>
      </c>
      <c r="G14" s="20">
        <f t="shared" si="1"/>
        <v>1.7618229247851338</v>
      </c>
      <c r="J14" s="19"/>
    </row>
    <row r="15" spans="1:10" ht="15">
      <c r="A15" s="13" t="s">
        <v>6</v>
      </c>
      <c r="B15" s="2">
        <v>497.392</v>
      </c>
      <c r="C15" s="17">
        <v>2.01807</v>
      </c>
      <c r="D15" s="2">
        <v>97.985</v>
      </c>
      <c r="E15" s="2">
        <v>1</v>
      </c>
      <c r="F15" s="11">
        <f t="shared" si="0"/>
        <v>595.377</v>
      </c>
      <c r="G15" s="20">
        <f t="shared" si="1"/>
        <v>1.850519710099651</v>
      </c>
      <c r="J15" s="19"/>
    </row>
    <row r="16" spans="1:10" ht="15">
      <c r="A16" s="13" t="s">
        <v>7</v>
      </c>
      <c r="B16" s="2">
        <v>569.763</v>
      </c>
      <c r="C16" s="17">
        <v>2.07012</v>
      </c>
      <c r="D16" s="2">
        <v>116.578</v>
      </c>
      <c r="E16" s="2">
        <v>1</v>
      </c>
      <c r="F16" s="11">
        <f t="shared" si="0"/>
        <v>686.341</v>
      </c>
      <c r="G16" s="20">
        <f t="shared" si="1"/>
        <v>1.8883554698903318</v>
      </c>
      <c r="J16" s="19"/>
    </row>
    <row r="17" spans="1:10" ht="15">
      <c r="A17" s="13" t="s">
        <v>8</v>
      </c>
      <c r="B17" s="2">
        <v>640.02</v>
      </c>
      <c r="C17" s="17">
        <v>2.16586</v>
      </c>
      <c r="D17" s="2">
        <v>117.988</v>
      </c>
      <c r="E17" s="2">
        <v>1</v>
      </c>
      <c r="F17" s="11">
        <f t="shared" si="0"/>
        <v>758.008</v>
      </c>
      <c r="G17" s="20">
        <f t="shared" si="1"/>
        <v>1.9843876544838575</v>
      </c>
      <c r="J17" s="19"/>
    </row>
    <row r="18" spans="1:10" ht="15">
      <c r="A18" s="13" t="s">
        <v>9</v>
      </c>
      <c r="B18" s="2">
        <v>470.816</v>
      </c>
      <c r="C18" s="17">
        <v>2.14904</v>
      </c>
      <c r="D18" s="2">
        <v>26.039</v>
      </c>
      <c r="E18" s="2">
        <v>1</v>
      </c>
      <c r="F18" s="11">
        <f t="shared" si="0"/>
        <v>496.85499999999996</v>
      </c>
      <c r="G18" s="20">
        <f t="shared" si="1"/>
        <v>2.088821520644856</v>
      </c>
      <c r="J18" s="19"/>
    </row>
    <row r="19" spans="1:10" ht="15">
      <c r="A19" s="13" t="s">
        <v>10</v>
      </c>
      <c r="B19" s="2">
        <v>521.938</v>
      </c>
      <c r="C19" s="17">
        <v>2.03457</v>
      </c>
      <c r="D19" s="2">
        <v>55.077</v>
      </c>
      <c r="E19" s="2">
        <v>1</v>
      </c>
      <c r="F19" s="11">
        <f t="shared" si="0"/>
        <v>577.015</v>
      </c>
      <c r="G19" s="20">
        <f t="shared" si="1"/>
        <v>1.935818647106228</v>
      </c>
      <c r="J19" s="19"/>
    </row>
    <row r="20" spans="1:10" ht="15">
      <c r="A20" s="13" t="s">
        <v>11</v>
      </c>
      <c r="B20" s="2">
        <v>595.517</v>
      </c>
      <c r="C20" s="17">
        <v>2.00174</v>
      </c>
      <c r="D20" s="2">
        <v>45.587</v>
      </c>
      <c r="E20" s="2">
        <v>1</v>
      </c>
      <c r="F20" s="11">
        <f t="shared" si="0"/>
        <v>641.104</v>
      </c>
      <c r="G20" s="20">
        <f t="shared" si="1"/>
        <v>1.9305092458945816</v>
      </c>
      <c r="J20" s="19"/>
    </row>
    <row r="21" spans="1:10" ht="15.75" thickBot="1">
      <c r="A21" s="14" t="s">
        <v>12</v>
      </c>
      <c r="B21" s="3">
        <v>842.139</v>
      </c>
      <c r="C21" s="18">
        <v>1.88649</v>
      </c>
      <c r="D21" s="4">
        <v>26.154</v>
      </c>
      <c r="E21" s="2">
        <v>1</v>
      </c>
      <c r="F21" s="11">
        <f t="shared" si="0"/>
        <v>868.293</v>
      </c>
      <c r="G21" s="20">
        <f t="shared" si="1"/>
        <v>1.8597878850917835</v>
      </c>
      <c r="J21" s="19"/>
    </row>
    <row r="22" spans="1:7" ht="15.75" thickBot="1">
      <c r="A22" s="15" t="s">
        <v>13</v>
      </c>
      <c r="B22" s="10">
        <f>SUM(B10:B21)</f>
        <v>7252.99</v>
      </c>
      <c r="C22" s="22">
        <f>AVERAGE(C10:C21)</f>
        <v>2.0133674999999998</v>
      </c>
      <c r="D22" s="10">
        <f>SUM(D10:D21)</f>
        <v>863.463</v>
      </c>
      <c r="E22" s="10">
        <f>AVERAGE(E10:E21)</f>
        <v>1</v>
      </c>
      <c r="F22" s="10">
        <f>SUM(F10:F21)</f>
        <v>8116.4529999999995</v>
      </c>
      <c r="G22" s="21">
        <f>AVERAGE(G10:G21)</f>
        <v>1.903128732294449</v>
      </c>
    </row>
  </sheetData>
  <sheetProtection/>
  <mergeCells count="7">
    <mergeCell ref="A4:G4"/>
    <mergeCell ref="A6:A9"/>
    <mergeCell ref="B6:C6"/>
    <mergeCell ref="D6:E6"/>
    <mergeCell ref="F6:G7"/>
    <mergeCell ref="B7:C7"/>
    <mergeCell ref="D7:E7"/>
  </mergeCells>
  <printOptions/>
  <pageMargins left="0.7" right="0.7" top="0.75" bottom="0.75" header="0.3" footer="0.3"/>
  <pageSetup horizontalDpi="600" verticalDpi="600" orientation="portrait" paperSize="9" scale="91" r:id="rId1"/>
  <ignoredErrors>
    <ignoredError sqref="C22:D22 E22: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2012-04-05T04:53:03Z</cp:lastPrinted>
  <dcterms:created xsi:type="dcterms:W3CDTF">2006-09-28T05:33:49Z</dcterms:created>
  <dcterms:modified xsi:type="dcterms:W3CDTF">2023-04-24T08:22:32Z</dcterms:modified>
  <cp:category/>
  <cp:version/>
  <cp:contentType/>
  <cp:contentStatus/>
</cp:coreProperties>
</file>